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autoCompressPictures="0"/>
  <bookViews>
    <workbookView xWindow="240" yWindow="80" windowWidth="25680" windowHeight="16300"/>
  </bookViews>
  <sheets>
    <sheet name="Sample Instruction Sheet" sheetId="1" r:id="rId1"/>
    <sheet name="Blank Score Sheet" sheetId="2" r:id="rId2"/>
    <sheet name="Sheet3" sheetId="3" r:id="rId3"/>
  </sheets>
  <definedNames>
    <definedName name="_xlnm._FilterDatabase" localSheetId="1" hidden="1">'Blank Score Sheet'!$F$7:$F$26</definedName>
    <definedName name="_xlnm._FilterDatabase" localSheetId="0" hidden="1">'Sample Instruction Sheet'!$F$29:$F$49</definedName>
    <definedName name="_xlnm.Criteria" localSheetId="1">'Blank Score Sheet'!$F$7:$F$26</definedName>
    <definedName name="_xlnm.Criteria" localSheetId="0">'Sample Instruction Sheet'!$F$8:$F$27</definedName>
    <definedName name="_xlnm.Extract" localSheetId="0">'Sample Instruction Sheet'!$I$6:$I$27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4" i="2" l="1"/>
  <c r="F27" i="2"/>
  <c r="I27" i="2"/>
  <c r="N27" i="2"/>
  <c r="H27" i="2"/>
  <c r="N26" i="2"/>
  <c r="H26" i="2"/>
  <c r="F26" i="2"/>
  <c r="I26" i="2"/>
  <c r="N25" i="2"/>
  <c r="H25" i="2"/>
  <c r="F25" i="2"/>
  <c r="I25" i="2"/>
  <c r="N24" i="2"/>
  <c r="H24" i="2"/>
  <c r="F24" i="2"/>
  <c r="I24" i="2"/>
  <c r="N23" i="2"/>
  <c r="H23" i="2"/>
  <c r="F23" i="2"/>
  <c r="I23" i="2"/>
  <c r="N22" i="2"/>
  <c r="H22" i="2"/>
  <c r="F22" i="2"/>
  <c r="I22" i="2"/>
  <c r="N21" i="2"/>
  <c r="H21" i="2"/>
  <c r="F21" i="2"/>
  <c r="I21" i="2"/>
  <c r="N20" i="2"/>
  <c r="H20" i="2"/>
  <c r="F20" i="2"/>
  <c r="I20" i="2"/>
  <c r="N19" i="2"/>
  <c r="H19" i="2"/>
  <c r="F19" i="2"/>
  <c r="I19" i="2"/>
  <c r="N18" i="2"/>
  <c r="H18" i="2"/>
  <c r="F18" i="2"/>
  <c r="I18" i="2"/>
  <c r="N17" i="2"/>
  <c r="H17" i="2"/>
  <c r="F17" i="2"/>
  <c r="I17" i="2"/>
  <c r="N16" i="2"/>
  <c r="H16" i="2"/>
  <c r="F16" i="2"/>
  <c r="I16" i="2"/>
  <c r="N15" i="2"/>
  <c r="H15" i="2"/>
  <c r="F15" i="2"/>
  <c r="I15" i="2"/>
  <c r="N14" i="2"/>
  <c r="H14" i="2"/>
  <c r="F14" i="2"/>
  <c r="I14" i="2"/>
  <c r="N13" i="2"/>
  <c r="H13" i="2"/>
  <c r="F13" i="2"/>
  <c r="I13" i="2"/>
  <c r="N12" i="2"/>
  <c r="H12" i="2"/>
  <c r="F12" i="2"/>
  <c r="I12" i="2"/>
  <c r="N11" i="2"/>
  <c r="H11" i="2"/>
  <c r="F11" i="2"/>
  <c r="I11" i="2"/>
  <c r="N10" i="2"/>
  <c r="H10" i="2"/>
  <c r="F10" i="2"/>
  <c r="I10" i="2"/>
  <c r="N9" i="2"/>
  <c r="H9" i="2"/>
  <c r="F9" i="2"/>
  <c r="I9" i="2"/>
  <c r="N8" i="2"/>
  <c r="H8" i="2"/>
  <c r="F8" i="2"/>
  <c r="I8" i="2"/>
  <c r="O9" i="2"/>
  <c r="O27" i="2"/>
  <c r="O26" i="2"/>
  <c r="O25" i="2"/>
  <c r="O24" i="2"/>
  <c r="O23" i="2"/>
  <c r="O22" i="2"/>
  <c r="O21" i="2"/>
  <c r="O20" i="2"/>
  <c r="O19" i="2"/>
  <c r="O18" i="2"/>
  <c r="O17" i="2"/>
  <c r="O16" i="2"/>
  <c r="O15" i="2"/>
  <c r="O14" i="2"/>
  <c r="O13" i="2"/>
  <c r="O12" i="2"/>
  <c r="O11" i="2"/>
  <c r="O10" i="2"/>
  <c r="O8" i="2"/>
  <c r="N25" i="1"/>
  <c r="I4" i="1"/>
  <c r="O9" i="1"/>
  <c r="N9" i="1"/>
  <c r="N10" i="1"/>
  <c r="N11" i="1"/>
  <c r="N12" i="1"/>
  <c r="N13" i="1"/>
  <c r="N14" i="1"/>
  <c r="N15" i="1"/>
  <c r="N16" i="1"/>
  <c r="N17" i="1"/>
  <c r="N18" i="1"/>
  <c r="N19" i="1"/>
  <c r="N20" i="1"/>
  <c r="N21" i="1"/>
  <c r="N22" i="1"/>
  <c r="N23" i="1"/>
  <c r="N24" i="1"/>
  <c r="N26" i="1"/>
  <c r="N27" i="1"/>
  <c r="N8" i="1"/>
  <c r="F9" i="1"/>
  <c r="I9" i="1"/>
  <c r="F10" i="1"/>
  <c r="I10" i="1"/>
  <c r="F11" i="1"/>
  <c r="I11" i="1"/>
  <c r="F12" i="1"/>
  <c r="I12" i="1"/>
  <c r="F13" i="1"/>
  <c r="I13" i="1"/>
  <c r="F14" i="1"/>
  <c r="I14" i="1"/>
  <c r="F16" i="1"/>
  <c r="I16" i="1"/>
  <c r="F17" i="1"/>
  <c r="I17" i="1"/>
  <c r="F18" i="1"/>
  <c r="I18" i="1"/>
  <c r="F20" i="1"/>
  <c r="I20" i="1"/>
  <c r="F21" i="1"/>
  <c r="I21" i="1"/>
  <c r="F22" i="1"/>
  <c r="I22" i="1"/>
  <c r="F23" i="1"/>
  <c r="I23" i="1"/>
  <c r="F24" i="1"/>
  <c r="I24" i="1"/>
  <c r="F25" i="1"/>
  <c r="I25" i="1"/>
  <c r="F26" i="1"/>
  <c r="I26" i="1"/>
  <c r="F8" i="1"/>
  <c r="I8" i="1"/>
  <c r="O8" i="1"/>
  <c r="O27" i="1"/>
  <c r="O26" i="1"/>
  <c r="O25" i="1"/>
  <c r="O24" i="1"/>
  <c r="O23" i="1"/>
  <c r="O22" i="1"/>
  <c r="O21" i="1"/>
  <c r="O20" i="1"/>
  <c r="O19" i="1"/>
  <c r="O18" i="1"/>
  <c r="O17" i="1"/>
  <c r="O16" i="1"/>
  <c r="O15" i="1"/>
  <c r="O14" i="1"/>
  <c r="O13" i="1"/>
  <c r="O12" i="1"/>
  <c r="O11" i="1"/>
  <c r="O10" i="1"/>
  <c r="H9" i="1"/>
  <c r="H10" i="1"/>
  <c r="H11" i="1"/>
  <c r="H12" i="1"/>
  <c r="H13" i="1"/>
  <c r="H14" i="1"/>
  <c r="H15" i="1"/>
  <c r="H16" i="1"/>
  <c r="H17" i="1"/>
  <c r="H18" i="1"/>
  <c r="H19" i="1"/>
  <c r="H20" i="1"/>
  <c r="H21" i="1"/>
  <c r="H22" i="1"/>
  <c r="H23" i="1"/>
  <c r="H24" i="1"/>
  <c r="H25" i="1"/>
  <c r="H26" i="1"/>
  <c r="H27" i="1"/>
  <c r="H8" i="1"/>
  <c r="F15" i="1"/>
  <c r="I15" i="1"/>
  <c r="F19" i="1"/>
  <c r="I19" i="1"/>
  <c r="F27" i="1"/>
  <c r="I27" i="1"/>
</calcChain>
</file>

<file path=xl/sharedStrings.xml><?xml version="1.0" encoding="utf-8"?>
<sst xmlns="http://schemas.openxmlformats.org/spreadsheetml/2006/main" count="132" uniqueCount="78">
  <si>
    <t>7. Paste cells H8:I27 to cell K8 !!IMPORTANT!! When you paste to</t>
  </si>
  <si>
    <t>8. Select the range of cells K7:L27.</t>
  </si>
  <si>
    <t>9. Click on the "Data Tab"</t>
  </si>
  <si>
    <t>10. Click on the "Sort"option</t>
  </si>
  <si>
    <t>11. Sort by Coulmn L, "Largest to Smallest"" (This will sort all of the cars by start time for Stage 2)</t>
  </si>
  <si>
    <t>13. Theoretically, all cars should finish at the same time which would be cell I4.</t>
  </si>
  <si>
    <t>14. Any car that finishes ahead of the calculated finish time is "time barred" and disqualified</t>
  </si>
  <si>
    <t>15. If a car time bars, any car they pass is not disqualified</t>
  </si>
  <si>
    <t>16. If a car is passed by a car that does not time bar, the car that has been passed is disqualified</t>
  </si>
  <si>
    <t>Sorted Stage 2 Start Time</t>
  </si>
  <si>
    <t>12.  Get those cars going down the road in the order indicated in column N on the designated starting time in column O.</t>
  </si>
  <si>
    <t>Enzo Ferrachi</t>
    <phoneticPr fontId="5" type="noConversion"/>
  </si>
  <si>
    <t>Haywood Jabuzoff</t>
    <phoneticPr fontId="5" type="noConversion"/>
  </si>
  <si>
    <t>Moss Motors</t>
    <phoneticPr fontId="5" type="noConversion"/>
  </si>
  <si>
    <t>Moss Motors</t>
    <phoneticPr fontId="5" type="noConversion"/>
  </si>
  <si>
    <t>Distance of Stage 1</t>
  </si>
  <si>
    <t>Distance of Stage 2</t>
  </si>
  <si>
    <t>Dick Gozinya</t>
  </si>
  <si>
    <t>Claude Balls</t>
  </si>
  <si>
    <t>Ed Peirce</t>
  </si>
  <si>
    <t>Jerry Crawford</t>
  </si>
  <si>
    <t>Red TR3</t>
  </si>
  <si>
    <t>Cobra</t>
  </si>
  <si>
    <t>Yvonne</t>
  </si>
  <si>
    <t>Bugeye</t>
  </si>
  <si>
    <t>Speed Racer</t>
  </si>
  <si>
    <t>Edith Beaver</t>
  </si>
  <si>
    <t>GT6</t>
  </si>
  <si>
    <t>Miata Man</t>
  </si>
  <si>
    <t>Car 36</t>
  </si>
  <si>
    <t>AJ Foyt</t>
  </si>
  <si>
    <t>Stage 2 Start Time</t>
  </si>
  <si>
    <t>Stage 2</t>
  </si>
  <si>
    <t>Start Time</t>
  </si>
  <si>
    <t>Stage 2 Finish Time</t>
  </si>
  <si>
    <t>Before the rally begins:</t>
  </si>
  <si>
    <t>At the end of Stage 1 but before Stage 2 can begin:</t>
  </si>
  <si>
    <t>Adolf and Eva</t>
  </si>
  <si>
    <t>Team BR Green</t>
  </si>
  <si>
    <t>MX 5</t>
  </si>
  <si>
    <t>Entrant</t>
  </si>
  <si>
    <t>Stage 1</t>
  </si>
  <si>
    <t>Finish Time</t>
  </si>
  <si>
    <t>Elapse Time</t>
  </si>
  <si>
    <t>4. Fill in the start time for each entrant in column D (I suggest this be done before the rally sign up.  Cars should start at 1 minute intervals.)</t>
  </si>
  <si>
    <t>4. Enter each entrant's finish time for stage 1 in column E  (Use the 24 hour format for time; 2:15:00 PM would be 14:15:00)</t>
  </si>
  <si>
    <t>and selecting the "123" paste option. (This step makes it possible to sort the cars in the next step.  If you paste your data as formulas the sort function will not work properly)</t>
  </si>
  <si>
    <t>Stage 1 Elapse Time</t>
  </si>
  <si>
    <t>Stage 1 Sorted Elapse Times</t>
  </si>
  <si>
    <t>Australian Pursuit Sample Timing and Scoring Sheet</t>
  </si>
  <si>
    <t>First Car Out on Stage 2</t>
  </si>
  <si>
    <t xml:space="preserve">6. Copy cells H8:I27 </t>
  </si>
  <si>
    <t xml:space="preserve">cell K8, make sure you paste the contents of H8:I27 as values only </t>
  </si>
  <si>
    <t>and not formulas.  This is done by right clicking on cell K8</t>
  </si>
  <si>
    <t>Team 1</t>
  </si>
  <si>
    <t>Team 2</t>
  </si>
  <si>
    <t>Team 3</t>
  </si>
  <si>
    <t>Team 4</t>
  </si>
  <si>
    <t>Team 5</t>
  </si>
  <si>
    <t>Team 6</t>
  </si>
  <si>
    <t>Team 7</t>
  </si>
  <si>
    <t>Team 8</t>
  </si>
  <si>
    <t>Team 9</t>
  </si>
  <si>
    <t>Team 10</t>
  </si>
  <si>
    <t>Team 11</t>
  </si>
  <si>
    <t>Team 12</t>
  </si>
  <si>
    <t>Team 13</t>
  </si>
  <si>
    <t>Team 14</t>
  </si>
  <si>
    <t>Team 15</t>
  </si>
  <si>
    <t>Team 16</t>
  </si>
  <si>
    <t>Team 17</t>
  </si>
  <si>
    <t>Team 18</t>
  </si>
  <si>
    <t>Team 19</t>
  </si>
  <si>
    <t>Team 20</t>
  </si>
  <si>
    <t>1. Enter the distance for stage 1 in cell E3</t>
  </si>
  <si>
    <t>2. Enter the distance for Stage 2 in cell E4</t>
  </si>
  <si>
    <t>3. Fill in the name of each entrant in column C</t>
  </si>
  <si>
    <t>5. Enter a time for the first car out Stage 2 in cell I3.  (Use the 24 hour format for time; 2:15:00 PM would be 14:15:00)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</si>
</sst>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ss;@"/>
    <numFmt numFmtId="165" formatCode="0.0"/>
  </numFmts>
  <fonts count="6" x14ac:knownFonts="1">
    <font>
      <sz val="11"/>
      <color theme="1"/>
      <name val="Calibri"/>
      <family val="2"/>
      <scheme val="minor"/>
    </font>
    <font>
      <b/>
      <sz val="11"/>
      <color theme="1"/>
      <name val="Calibri"/>
      <family val="2"/>
      <scheme val="minor"/>
    </font>
    <font>
      <sz val="11"/>
      <name val="Calibri"/>
      <family val="2"/>
      <scheme val="minor"/>
    </font>
    <font>
      <sz val="24"/>
      <color theme="1"/>
      <name val="Calibri"/>
      <family val="2"/>
      <scheme val="minor"/>
    </font>
    <font>
      <b/>
      <sz val="11"/>
      <name val="Calibri"/>
      <family val="2"/>
      <scheme val="minor"/>
    </font>
    <font>
      <sz val="8"/>
      <name val="Verdana"/>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99CC"/>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7">
    <xf numFmtId="0" fontId="0" fillId="0" borderId="0" xfId="0"/>
    <xf numFmtId="164" fontId="0" fillId="0" borderId="0" xfId="0" applyNumberFormat="1"/>
    <xf numFmtId="21" fontId="0" fillId="0" borderId="0" xfId="0" applyNumberFormat="1"/>
    <xf numFmtId="21" fontId="0" fillId="0" borderId="0" xfId="0" applyNumberFormat="1" applyAlignment="1">
      <alignment horizontal="center"/>
    </xf>
    <xf numFmtId="164" fontId="0" fillId="0" borderId="3" xfId="0" applyNumberFormat="1" applyBorder="1"/>
    <xf numFmtId="164" fontId="0" fillId="0" borderId="5" xfId="0" applyNumberFormat="1" applyBorder="1"/>
    <xf numFmtId="164" fontId="0" fillId="0" borderId="7" xfId="0" applyNumberFormat="1" applyBorder="1"/>
    <xf numFmtId="0" fontId="0" fillId="0" borderId="8" xfId="0" applyBorder="1"/>
    <xf numFmtId="0" fontId="0" fillId="2" borderId="0" xfId="0" applyFill="1"/>
    <xf numFmtId="0" fontId="0" fillId="3" borderId="0" xfId="0" applyFill="1"/>
    <xf numFmtId="0" fontId="0" fillId="4" borderId="0" xfId="0" applyFill="1"/>
    <xf numFmtId="0" fontId="0" fillId="4" borderId="9" xfId="0" applyFill="1" applyBorder="1"/>
    <xf numFmtId="0" fontId="0" fillId="3" borderId="12" xfId="0" applyFill="1" applyBorder="1"/>
    <xf numFmtId="0" fontId="0" fillId="4" borderId="1" xfId="0" applyFill="1" applyBorder="1"/>
    <xf numFmtId="0" fontId="0" fillId="3" borderId="1" xfId="0" applyFill="1" applyBorder="1"/>
    <xf numFmtId="0" fontId="0" fillId="5" borderId="0" xfId="0" applyFill="1"/>
    <xf numFmtId="0" fontId="0" fillId="6" borderId="0" xfId="0" applyFill="1"/>
    <xf numFmtId="0" fontId="0" fillId="7" borderId="0" xfId="0" applyFill="1"/>
    <xf numFmtId="164" fontId="0" fillId="7" borderId="1" xfId="0" applyNumberFormat="1" applyFill="1" applyBorder="1"/>
    <xf numFmtId="0" fontId="1" fillId="0" borderId="0" xfId="0" applyFont="1" applyBorder="1" applyAlignment="1">
      <alignment horizontal="center"/>
    </xf>
    <xf numFmtId="0" fontId="1" fillId="0" borderId="0" xfId="0" applyFont="1" applyBorder="1"/>
    <xf numFmtId="0" fontId="1" fillId="0" borderId="18" xfId="0" applyFont="1" applyBorder="1"/>
    <xf numFmtId="0" fontId="0" fillId="2" borderId="0" xfId="0" applyFill="1" applyBorder="1"/>
    <xf numFmtId="21" fontId="0" fillId="6" borderId="0" xfId="0" applyNumberFormat="1" applyFill="1" applyBorder="1"/>
    <xf numFmtId="21" fontId="0" fillId="5" borderId="0" xfId="0" applyNumberFormat="1" applyFill="1" applyBorder="1"/>
    <xf numFmtId="21" fontId="0" fillId="0" borderId="18" xfId="0" applyNumberFormat="1" applyBorder="1"/>
    <xf numFmtId="0" fontId="0" fillId="2" borderId="8" xfId="0" applyFill="1" applyBorder="1"/>
    <xf numFmtId="21" fontId="0" fillId="6" borderId="8" xfId="0" applyNumberFormat="1" applyFill="1" applyBorder="1"/>
    <xf numFmtId="21" fontId="0" fillId="5" borderId="8" xfId="0" applyNumberFormat="1" applyFill="1" applyBorder="1"/>
    <xf numFmtId="21" fontId="0" fillId="0" borderId="13" xfId="0" applyNumberFormat="1" applyBorder="1"/>
    <xf numFmtId="0" fontId="0" fillId="0" borderId="20" xfId="0" applyBorder="1" applyAlignment="1">
      <alignment horizontal="center"/>
    </xf>
    <xf numFmtId="0" fontId="0" fillId="0" borderId="21" xfId="0" applyBorder="1" applyAlignment="1">
      <alignment horizontal="center"/>
    </xf>
    <xf numFmtId="0" fontId="0" fillId="9" borderId="19" xfId="0" applyFill="1" applyBorder="1"/>
    <xf numFmtId="0" fontId="1" fillId="0" borderId="8" xfId="0" applyFont="1" applyBorder="1"/>
    <xf numFmtId="0" fontId="1" fillId="4" borderId="10" xfId="0" applyFont="1" applyFill="1" applyBorder="1" applyAlignment="1">
      <alignment horizontal="right"/>
    </xf>
    <xf numFmtId="0" fontId="1" fillId="3" borderId="8" xfId="0" applyFont="1" applyFill="1" applyBorder="1" applyAlignment="1">
      <alignment horizontal="right"/>
    </xf>
    <xf numFmtId="0" fontId="1" fillId="0" borderId="0" xfId="0" applyFont="1" applyAlignment="1">
      <alignment horizontal="right"/>
    </xf>
    <xf numFmtId="164" fontId="0" fillId="0" borderId="0" xfId="0" applyNumberFormat="1" applyFill="1"/>
    <xf numFmtId="1" fontId="2" fillId="10" borderId="17" xfId="0" applyNumberFormat="1" applyFont="1" applyFill="1" applyBorder="1"/>
    <xf numFmtId="1" fontId="2" fillId="10" borderId="12" xfId="0" applyNumberFormat="1" applyFont="1" applyFill="1" applyBorder="1"/>
    <xf numFmtId="0" fontId="2" fillId="10" borderId="0" xfId="0" applyFont="1" applyFill="1"/>
    <xf numFmtId="0" fontId="0" fillId="10" borderId="0" xfId="0" applyFill="1"/>
    <xf numFmtId="1" fontId="2" fillId="10" borderId="14" xfId="0" applyNumberFormat="1" applyFont="1" applyFill="1" applyBorder="1"/>
    <xf numFmtId="164" fontId="2" fillId="10" borderId="16" xfId="0" applyNumberFormat="1" applyFont="1" applyFill="1" applyBorder="1"/>
    <xf numFmtId="164" fontId="2" fillId="10" borderId="18" xfId="0" applyNumberFormat="1" applyFont="1" applyFill="1" applyBorder="1"/>
    <xf numFmtId="164" fontId="2" fillId="10" borderId="13" xfId="0" applyNumberFormat="1" applyFont="1" applyFill="1" applyBorder="1"/>
    <xf numFmtId="1" fontId="0" fillId="0" borderId="2" xfId="0" applyNumberFormat="1" applyFill="1" applyBorder="1"/>
    <xf numFmtId="1" fontId="0" fillId="0" borderId="4" xfId="0" applyNumberFormat="1" applyFill="1" applyBorder="1"/>
    <xf numFmtId="1" fontId="0" fillId="0" borderId="6" xfId="0" applyNumberFormat="1" applyFill="1" applyBorder="1"/>
    <xf numFmtId="0" fontId="0" fillId="8" borderId="8" xfId="0" applyFill="1" applyBorder="1"/>
    <xf numFmtId="21" fontId="0" fillId="8" borderId="0" xfId="0" applyNumberFormat="1" applyFill="1"/>
    <xf numFmtId="21" fontId="0" fillId="8" borderId="8" xfId="0" applyNumberFormat="1" applyFill="1" applyBorder="1"/>
    <xf numFmtId="0" fontId="0" fillId="8" borderId="0" xfId="0" applyFill="1" applyBorder="1"/>
    <xf numFmtId="21" fontId="0" fillId="8" borderId="12" xfId="0" applyNumberFormat="1" applyFill="1" applyBorder="1"/>
    <xf numFmtId="164" fontId="0" fillId="0" borderId="0" xfId="0" applyNumberFormat="1" applyFill="1" applyBorder="1"/>
    <xf numFmtId="0" fontId="0" fillId="0" borderId="0" xfId="0" applyFill="1" applyBorder="1"/>
    <xf numFmtId="0" fontId="1" fillId="0" borderId="0" xfId="0" applyFont="1" applyFill="1" applyBorder="1" applyAlignment="1">
      <alignment horizontal="right"/>
    </xf>
    <xf numFmtId="165" fontId="0" fillId="0" borderId="0" xfId="0" applyNumberFormat="1" applyFill="1" applyBorder="1"/>
    <xf numFmtId="21" fontId="0" fillId="0" borderId="0" xfId="0" applyNumberFormat="1" applyFill="1" applyBorder="1"/>
    <xf numFmtId="21" fontId="0" fillId="0" borderId="0" xfId="0" applyNumberFormat="1" applyFill="1" applyBorder="1" applyAlignment="1">
      <alignment horizontal="center"/>
    </xf>
    <xf numFmtId="0" fontId="0" fillId="0" borderId="0" xfId="0" applyFill="1" applyBorder="1" applyAlignment="1">
      <alignment horizontal="right"/>
    </xf>
    <xf numFmtId="165" fontId="0" fillId="0" borderId="22" xfId="0" applyNumberFormat="1" applyFill="1" applyBorder="1"/>
    <xf numFmtId="164" fontId="0" fillId="0" borderId="22" xfId="0" applyNumberFormat="1" applyFill="1" applyBorder="1"/>
    <xf numFmtId="0" fontId="2" fillId="11" borderId="0" xfId="0" applyFont="1" applyFill="1"/>
    <xf numFmtId="0" fontId="0" fillId="11" borderId="0" xfId="0" applyFill="1"/>
    <xf numFmtId="21" fontId="0" fillId="11" borderId="14" xfId="0" applyNumberFormat="1" applyFill="1" applyBorder="1" applyAlignment="1">
      <alignment horizontal="left"/>
    </xf>
    <xf numFmtId="21" fontId="0" fillId="11" borderId="16" xfId="0" applyNumberFormat="1" applyFill="1" applyBorder="1" applyAlignment="1">
      <alignment horizontal="left"/>
    </xf>
    <xf numFmtId="21" fontId="0" fillId="11" borderId="17" xfId="0" applyNumberFormat="1" applyFill="1" applyBorder="1" applyAlignment="1">
      <alignment horizontal="left"/>
    </xf>
    <xf numFmtId="21" fontId="0" fillId="11" borderId="18" xfId="0" applyNumberFormat="1" applyFill="1" applyBorder="1" applyAlignment="1">
      <alignment horizontal="left"/>
    </xf>
    <xf numFmtId="21" fontId="0" fillId="11" borderId="12" xfId="0" applyNumberFormat="1" applyFill="1" applyBorder="1" applyAlignment="1">
      <alignment horizontal="left"/>
    </xf>
    <xf numFmtId="21" fontId="0" fillId="11" borderId="13" xfId="0" applyNumberFormat="1" applyFill="1" applyBorder="1" applyAlignment="1">
      <alignment horizontal="left"/>
    </xf>
    <xf numFmtId="21" fontId="0" fillId="0" borderId="18" xfId="0" applyNumberFormat="1" applyFill="1" applyBorder="1"/>
    <xf numFmtId="0" fontId="0" fillId="0" borderId="8" xfId="0" applyFill="1" applyBorder="1"/>
    <xf numFmtId="21" fontId="0" fillId="0" borderId="8" xfId="0" applyNumberFormat="1" applyFill="1" applyBorder="1"/>
    <xf numFmtId="21" fontId="0" fillId="0" borderId="13" xfId="0" applyNumberFormat="1" applyFill="1" applyBorder="1"/>
    <xf numFmtId="0" fontId="1" fillId="0" borderId="20" xfId="0" applyFont="1" applyFill="1" applyBorder="1" applyAlignment="1">
      <alignment horizontal="center"/>
    </xf>
    <xf numFmtId="0" fontId="1" fillId="0" borderId="21" xfId="0" applyFont="1" applyFill="1" applyBorder="1" applyAlignment="1">
      <alignment horizontal="center"/>
    </xf>
    <xf numFmtId="0" fontId="0" fillId="9" borderId="20" xfId="0" applyFill="1" applyBorder="1" applyAlignment="1">
      <alignment horizontal="center"/>
    </xf>
    <xf numFmtId="1" fontId="2" fillId="0" borderId="17" xfId="0" applyNumberFormat="1" applyFont="1" applyFill="1" applyBorder="1"/>
    <xf numFmtId="164" fontId="0" fillId="0" borderId="18" xfId="0" applyNumberFormat="1" applyFill="1" applyBorder="1"/>
    <xf numFmtId="0" fontId="0" fillId="0" borderId="12" xfId="0" applyFill="1" applyBorder="1"/>
    <xf numFmtId="164" fontId="0" fillId="0" borderId="13" xfId="0" applyNumberFormat="1" applyFill="1" applyBorder="1"/>
    <xf numFmtId="1" fontId="2" fillId="0" borderId="14" xfId="0" applyNumberFormat="1" applyFont="1" applyFill="1" applyBorder="1"/>
    <xf numFmtId="164" fontId="2" fillId="0" borderId="16" xfId="0" applyNumberFormat="1" applyFont="1" applyFill="1" applyBorder="1"/>
    <xf numFmtId="164" fontId="2" fillId="0" borderId="18" xfId="0" applyNumberFormat="1" applyFont="1" applyFill="1" applyBorder="1"/>
    <xf numFmtId="164" fontId="2" fillId="0" borderId="13" xfId="0" applyNumberFormat="1" applyFont="1" applyFill="1" applyBorder="1"/>
    <xf numFmtId="0" fontId="0" fillId="0" borderId="17" xfId="0" applyFill="1" applyBorder="1"/>
    <xf numFmtId="1" fontId="2" fillId="0" borderId="12" xfId="0" applyNumberFormat="1" applyFont="1" applyFill="1" applyBorder="1"/>
    <xf numFmtId="0" fontId="0" fillId="0" borderId="14" xfId="0" applyFill="1" applyBorder="1"/>
    <xf numFmtId="164" fontId="0" fillId="0" borderId="16" xfId="0" applyNumberFormat="1" applyFill="1" applyBorder="1"/>
    <xf numFmtId="21" fontId="1" fillId="9" borderId="0" xfId="0" applyNumberFormat="1" applyFont="1" applyFill="1" applyBorder="1"/>
    <xf numFmtId="21" fontId="0" fillId="9" borderId="0" xfId="0" applyNumberFormat="1" applyFill="1" applyBorder="1"/>
    <xf numFmtId="0" fontId="0" fillId="9" borderId="8" xfId="0" applyFill="1" applyBorder="1"/>
    <xf numFmtId="0" fontId="1" fillId="9" borderId="0" xfId="0" applyFont="1" applyFill="1" applyBorder="1"/>
    <xf numFmtId="0" fontId="0" fillId="9" borderId="0" xfId="0" applyFill="1" applyBorder="1"/>
    <xf numFmtId="0" fontId="1" fillId="0" borderId="9" xfId="0" applyFont="1" applyFill="1" applyBorder="1"/>
    <xf numFmtId="21" fontId="1" fillId="0" borderId="10" xfId="0" applyNumberFormat="1" applyFont="1" applyFill="1" applyBorder="1"/>
    <xf numFmtId="21" fontId="1" fillId="0" borderId="11" xfId="0" applyNumberFormat="1" applyFont="1" applyFill="1" applyBorder="1"/>
    <xf numFmtId="0" fontId="3" fillId="0" borderId="0" xfId="0" applyFont="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11" borderId="15" xfId="0" applyFont="1" applyFill="1" applyBorder="1" applyAlignment="1">
      <alignment horizontal="center"/>
    </xf>
    <xf numFmtId="0" fontId="3" fillId="0" borderId="0" xfId="0" applyFont="1"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1" fontId="1" fillId="0" borderId="0" xfId="0" applyNumberFormat="1" applyFont="1" applyFill="1" applyBorder="1" applyAlignment="1">
      <alignment horizontal="center"/>
    </xf>
    <xf numFmtId="1" fontId="4" fillId="0" borderId="17" xfId="0" applyNumberFormat="1" applyFont="1" applyFill="1" applyBorder="1" applyAlignment="1">
      <alignment horizontal="center"/>
    </xf>
    <xf numFmtId="1" fontId="4"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Medium4"/>
  <colors>
    <mruColors>
      <color rgb="FFFF99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abSelected="1" workbookViewId="0">
      <selection activeCell="K13" sqref="K13"/>
    </sheetView>
  </sheetViews>
  <sheetFormatPr baseColWidth="10" defaultColWidth="8.83203125" defaultRowHeight="14" x14ac:dyDescent="0"/>
  <cols>
    <col min="1" max="1" width="2.83203125" customWidth="1"/>
    <col min="2" max="2" width="4" customWidth="1"/>
    <col min="3" max="3" width="18" bestFit="1" customWidth="1"/>
    <col min="4" max="4" width="10.5" customWidth="1"/>
    <col min="5" max="6" width="11.1640625" customWidth="1"/>
    <col min="7" max="7" width="9.1640625" customWidth="1"/>
    <col min="8" max="8" width="18" customWidth="1"/>
    <col min="9" max="9" width="9.6640625" customWidth="1"/>
    <col min="10" max="10" width="2.6640625" customWidth="1"/>
    <col min="11" max="11" width="18" bestFit="1" customWidth="1"/>
    <col min="13" max="13" width="2.6640625" customWidth="1"/>
    <col min="14" max="14" width="17.33203125" customWidth="1"/>
  </cols>
  <sheetData>
    <row r="1" spans="1:33" ht="30">
      <c r="A1" s="98" t="s">
        <v>49</v>
      </c>
      <c r="B1" s="98"/>
      <c r="C1" s="98"/>
      <c r="D1" s="98"/>
      <c r="E1" s="98"/>
      <c r="F1" s="98"/>
      <c r="G1" s="98"/>
      <c r="H1" s="98"/>
      <c r="I1" s="98"/>
      <c r="J1" s="98"/>
      <c r="K1" s="98"/>
      <c r="L1" s="98"/>
      <c r="M1" s="98"/>
      <c r="N1" s="98"/>
      <c r="O1" s="98"/>
    </row>
    <row r="2" spans="1:33" ht="15" thickBot="1"/>
    <row r="3" spans="1:33" ht="15" thickBot="1">
      <c r="C3" s="11"/>
      <c r="D3" s="34" t="s">
        <v>15</v>
      </c>
      <c r="E3" s="13">
        <v>43.8</v>
      </c>
      <c r="H3" s="36" t="s">
        <v>31</v>
      </c>
      <c r="I3" s="18">
        <v>0.54166666666666663</v>
      </c>
      <c r="J3" t="s">
        <v>50</v>
      </c>
      <c r="Q3" s="33" t="s">
        <v>35</v>
      </c>
      <c r="R3" s="7"/>
      <c r="S3" s="7"/>
      <c r="T3" s="7"/>
    </row>
    <row r="4" spans="1:33" ht="15" thickBot="1">
      <c r="C4" s="12"/>
      <c r="D4" s="35" t="s">
        <v>16</v>
      </c>
      <c r="E4" s="14">
        <v>69.5</v>
      </c>
      <c r="H4" s="36" t="s">
        <v>34</v>
      </c>
      <c r="I4" s="1">
        <f>I3+(L8*(E4/E3))</f>
        <v>0.64877283105022865</v>
      </c>
      <c r="Q4" s="10" t="s">
        <v>74</v>
      </c>
      <c r="R4" s="10"/>
      <c r="S4" s="10"/>
      <c r="T4" s="10"/>
    </row>
    <row r="5" spans="1:33">
      <c r="Q5" s="9" t="s">
        <v>75</v>
      </c>
      <c r="R5" s="9"/>
      <c r="S5" s="9"/>
      <c r="T5" s="9"/>
    </row>
    <row r="6" spans="1:33">
      <c r="B6" s="99" t="s">
        <v>41</v>
      </c>
      <c r="C6" s="100"/>
      <c r="D6" s="100"/>
      <c r="E6" s="100"/>
      <c r="F6" s="101"/>
      <c r="H6" s="99" t="s">
        <v>32</v>
      </c>
      <c r="I6" s="100"/>
      <c r="J6" s="100"/>
      <c r="K6" s="100"/>
      <c r="L6" s="100"/>
      <c r="M6" s="100"/>
      <c r="N6" s="100"/>
      <c r="O6" s="101"/>
      <c r="Q6" s="8" t="s">
        <v>76</v>
      </c>
      <c r="R6" s="8"/>
      <c r="S6" s="8"/>
      <c r="T6" s="8"/>
      <c r="U6" s="8"/>
    </row>
    <row r="7" spans="1:33" ht="15" thickBot="1">
      <c r="B7" s="32"/>
      <c r="C7" s="19" t="s">
        <v>40</v>
      </c>
      <c r="D7" s="19" t="s">
        <v>33</v>
      </c>
      <c r="E7" s="20" t="s">
        <v>42</v>
      </c>
      <c r="F7" s="21" t="s">
        <v>43</v>
      </c>
      <c r="H7" s="104" t="s">
        <v>47</v>
      </c>
      <c r="I7" s="105"/>
      <c r="J7" s="49"/>
      <c r="K7" s="106" t="s">
        <v>48</v>
      </c>
      <c r="L7" s="106"/>
      <c r="M7" s="52"/>
      <c r="N7" s="102" t="s">
        <v>9</v>
      </c>
      <c r="O7" s="103"/>
      <c r="Q7" s="16" t="s">
        <v>44</v>
      </c>
      <c r="R7" s="16"/>
      <c r="S7" s="16"/>
      <c r="T7" s="16"/>
      <c r="U7" s="16"/>
      <c r="V7" s="16"/>
      <c r="W7" s="16"/>
      <c r="X7" s="16"/>
      <c r="Y7" s="16"/>
      <c r="Z7" s="16"/>
      <c r="AA7" s="16"/>
      <c r="AB7" s="16"/>
      <c r="AC7" s="16"/>
    </row>
    <row r="8" spans="1:33">
      <c r="B8" s="30">
        <v>1</v>
      </c>
      <c r="C8" s="22" t="s">
        <v>38</v>
      </c>
      <c r="D8" s="23">
        <v>0.41736111111111113</v>
      </c>
      <c r="E8" s="24">
        <v>0.44777777777777777</v>
      </c>
      <c r="F8" s="25">
        <f>E8-D8</f>
        <v>3.0416666666666647E-2</v>
      </c>
      <c r="G8" s="2"/>
      <c r="H8" s="42" t="str">
        <f>$C8</f>
        <v>Team BR Green</v>
      </c>
      <c r="I8" s="43">
        <f>F8</f>
        <v>3.0416666666666647E-2</v>
      </c>
      <c r="J8" s="50"/>
      <c r="K8" s="65" t="s">
        <v>22</v>
      </c>
      <c r="L8" s="66">
        <v>6.7500000000000226E-2</v>
      </c>
      <c r="M8" s="50"/>
      <c r="N8" s="46" t="str">
        <f>K8</f>
        <v>Cobra</v>
      </c>
      <c r="O8" s="4">
        <f>I$4-(L8*(E$4/E$3))</f>
        <v>0.54166666666666663</v>
      </c>
    </row>
    <row r="9" spans="1:33">
      <c r="B9" s="30">
        <v>2</v>
      </c>
      <c r="C9" s="22" t="s">
        <v>37</v>
      </c>
      <c r="D9" s="23">
        <v>0.41805555555555557</v>
      </c>
      <c r="E9" s="24">
        <v>0.45386574074074071</v>
      </c>
      <c r="F9" s="25">
        <f t="shared" ref="F9:F27" si="0">E9-D9</f>
        <v>3.5810185185185139E-2</v>
      </c>
      <c r="G9" s="1"/>
      <c r="H9" s="38" t="str">
        <f t="shared" ref="H9:H27" si="1">$C9</f>
        <v>Adolf and Eva</v>
      </c>
      <c r="I9" s="44">
        <f t="shared" ref="I9:I27" si="2">F9</f>
        <v>3.5810185185185139E-2</v>
      </c>
      <c r="J9" s="50"/>
      <c r="K9" s="67" t="s">
        <v>27</v>
      </c>
      <c r="L9" s="68">
        <v>5.1736111111110872E-2</v>
      </c>
      <c r="M9" s="50"/>
      <c r="N9" s="47" t="str">
        <f t="shared" ref="N9:N27" si="3">K9</f>
        <v>GT6</v>
      </c>
      <c r="O9" s="5">
        <f t="shared" ref="O9:O27" si="4">I$4-(L9*(E$4/E$3))</f>
        <v>0.56668014332826044</v>
      </c>
      <c r="Q9" s="33" t="s">
        <v>36</v>
      </c>
      <c r="R9" s="7"/>
      <c r="S9" s="7"/>
      <c r="T9" s="7"/>
      <c r="U9" s="7"/>
    </row>
    <row r="10" spans="1:33">
      <c r="B10" s="30">
        <v>3</v>
      </c>
      <c r="C10" s="22" t="s">
        <v>17</v>
      </c>
      <c r="D10" s="23">
        <v>0.41875000000000001</v>
      </c>
      <c r="E10" s="24">
        <v>0.45928240740740739</v>
      </c>
      <c r="F10" s="25">
        <f t="shared" si="0"/>
        <v>4.0532407407407378E-2</v>
      </c>
      <c r="G10" s="1"/>
      <c r="H10" s="38" t="str">
        <f t="shared" si="1"/>
        <v>Dick Gozinya</v>
      </c>
      <c r="I10" s="44">
        <f t="shared" si="2"/>
        <v>4.0532407407407378E-2</v>
      </c>
      <c r="J10" s="50"/>
      <c r="K10" s="67" t="s">
        <v>28</v>
      </c>
      <c r="L10" s="68">
        <v>4.5625000000000249E-2</v>
      </c>
      <c r="M10" s="50"/>
      <c r="N10" s="47" t="str">
        <f t="shared" si="3"/>
        <v>Miata Man</v>
      </c>
      <c r="O10" s="5">
        <f t="shared" si="4"/>
        <v>0.57637699771689488</v>
      </c>
      <c r="Q10" s="15" t="s">
        <v>45</v>
      </c>
      <c r="R10" s="15"/>
      <c r="S10" s="15"/>
      <c r="T10" s="15"/>
      <c r="U10" s="15"/>
      <c r="V10" s="15"/>
      <c r="W10" s="15"/>
      <c r="X10" s="15"/>
      <c r="Y10" s="15"/>
      <c r="Z10" s="15"/>
      <c r="AA10" s="15"/>
      <c r="AB10" s="15"/>
    </row>
    <row r="11" spans="1:33">
      <c r="B11" s="30">
        <v>4</v>
      </c>
      <c r="C11" s="22" t="s">
        <v>18</v>
      </c>
      <c r="D11" s="23">
        <v>0.41944444444444445</v>
      </c>
      <c r="E11" s="24">
        <v>0.4526041666666667</v>
      </c>
      <c r="F11" s="25">
        <f t="shared" si="0"/>
        <v>3.3159722222222243E-2</v>
      </c>
      <c r="G11" s="37"/>
      <c r="H11" s="38" t="str">
        <f t="shared" si="1"/>
        <v>Claude Balls</v>
      </c>
      <c r="I11" s="44">
        <f t="shared" si="2"/>
        <v>3.3159722222222243E-2</v>
      </c>
      <c r="J11" s="50"/>
      <c r="K11" s="67" t="s">
        <v>17</v>
      </c>
      <c r="L11" s="68">
        <v>4.0532407407407378E-2</v>
      </c>
      <c r="M11" s="50"/>
      <c r="N11" s="47" t="str">
        <f t="shared" si="3"/>
        <v>Dick Gozinya</v>
      </c>
      <c r="O11" s="5">
        <f t="shared" si="4"/>
        <v>0.58445770970742472</v>
      </c>
      <c r="Q11" s="17" t="s">
        <v>77</v>
      </c>
      <c r="R11" s="17"/>
      <c r="S11" s="17"/>
      <c r="T11" s="17"/>
      <c r="U11" s="17"/>
      <c r="V11" s="17"/>
      <c r="W11" s="17"/>
      <c r="X11" s="17"/>
      <c r="Y11" s="17"/>
      <c r="Z11" s="17"/>
      <c r="AA11" s="17"/>
      <c r="AB11" s="17"/>
    </row>
    <row r="12" spans="1:33">
      <c r="B12" s="30">
        <v>5</v>
      </c>
      <c r="C12" s="22" t="s">
        <v>39</v>
      </c>
      <c r="D12" s="23">
        <v>0.4201388888888889</v>
      </c>
      <c r="E12" s="24">
        <v>0.45688657407407413</v>
      </c>
      <c r="F12" s="25">
        <f t="shared" si="0"/>
        <v>3.674768518518523E-2</v>
      </c>
      <c r="G12" s="1"/>
      <c r="H12" s="38" t="str">
        <f t="shared" si="1"/>
        <v>MX 5</v>
      </c>
      <c r="I12" s="44">
        <f t="shared" si="2"/>
        <v>3.674768518518523E-2</v>
      </c>
      <c r="J12" s="50"/>
      <c r="K12" s="67" t="s">
        <v>21</v>
      </c>
      <c r="L12" s="68">
        <v>3.9837962962962964E-2</v>
      </c>
      <c r="M12" s="50"/>
      <c r="N12" s="47" t="str">
        <f t="shared" si="3"/>
        <v>Red TR3</v>
      </c>
      <c r="O12" s="5">
        <f t="shared" si="4"/>
        <v>0.58555962497886049</v>
      </c>
      <c r="Q12" s="40" t="s">
        <v>51</v>
      </c>
      <c r="R12" s="41"/>
    </row>
    <row r="13" spans="1:33">
      <c r="B13" s="30">
        <v>6</v>
      </c>
      <c r="C13" s="22" t="s">
        <v>20</v>
      </c>
      <c r="D13" s="23">
        <v>0.420833333333333</v>
      </c>
      <c r="E13" s="24">
        <v>0.45930555555555558</v>
      </c>
      <c r="F13" s="25">
        <f t="shared" si="0"/>
        <v>3.8472222222222574E-2</v>
      </c>
      <c r="G13" s="1"/>
      <c r="H13" s="38" t="str">
        <f t="shared" si="1"/>
        <v>Jerry Crawford</v>
      </c>
      <c r="I13" s="44">
        <f t="shared" si="2"/>
        <v>3.8472222222222574E-2</v>
      </c>
      <c r="J13" s="50"/>
      <c r="K13" s="67" t="s">
        <v>25</v>
      </c>
      <c r="L13" s="68">
        <v>3.9687500000000486E-2</v>
      </c>
      <c r="M13" s="50"/>
      <c r="N13" s="47" t="str">
        <f t="shared" si="3"/>
        <v>Speed Racer</v>
      </c>
      <c r="O13" s="5">
        <f t="shared" si="4"/>
        <v>0.58579837328767081</v>
      </c>
      <c r="Q13" s="40" t="s">
        <v>0</v>
      </c>
      <c r="R13" s="41"/>
      <c r="S13" s="41"/>
      <c r="T13" s="41"/>
      <c r="U13" s="41"/>
      <c r="V13" s="41"/>
      <c r="W13" s="41"/>
    </row>
    <row r="14" spans="1:33">
      <c r="B14" s="30">
        <v>7</v>
      </c>
      <c r="C14" s="22" t="s">
        <v>21</v>
      </c>
      <c r="D14" s="23">
        <v>0.421527777777778</v>
      </c>
      <c r="E14" s="24">
        <v>0.46136574074074077</v>
      </c>
      <c r="F14" s="25">
        <f t="shared" si="0"/>
        <v>3.983796296296277E-2</v>
      </c>
      <c r="G14" s="1"/>
      <c r="H14" s="38" t="str">
        <f t="shared" si="1"/>
        <v>Red TR3</v>
      </c>
      <c r="I14" s="44">
        <f t="shared" si="2"/>
        <v>3.983796296296277E-2</v>
      </c>
      <c r="J14" s="50"/>
      <c r="K14" s="67" t="s">
        <v>20</v>
      </c>
      <c r="L14" s="68">
        <v>3.8472222222222574E-2</v>
      </c>
      <c r="M14" s="50"/>
      <c r="N14" s="47" t="str">
        <f t="shared" si="3"/>
        <v>Jerry Crawford</v>
      </c>
      <c r="O14" s="5">
        <f t="shared" si="4"/>
        <v>0.58772672501268364</v>
      </c>
      <c r="Q14" s="40" t="s">
        <v>52</v>
      </c>
      <c r="R14" s="41"/>
      <c r="S14" s="41"/>
      <c r="T14" s="41"/>
      <c r="U14" s="41"/>
      <c r="V14" s="41"/>
      <c r="W14" s="41"/>
    </row>
    <row r="15" spans="1:33">
      <c r="B15" s="30">
        <v>8</v>
      </c>
      <c r="C15" s="22" t="s">
        <v>22</v>
      </c>
      <c r="D15" s="23">
        <v>0.422222222222222</v>
      </c>
      <c r="E15" s="24">
        <v>0.48972222222222223</v>
      </c>
      <c r="F15" s="25">
        <f t="shared" si="0"/>
        <v>6.7500000000000226E-2</v>
      </c>
      <c r="G15" s="1"/>
      <c r="H15" s="38" t="str">
        <f t="shared" si="1"/>
        <v>Cobra</v>
      </c>
      <c r="I15" s="44">
        <f t="shared" si="2"/>
        <v>6.7500000000000226E-2</v>
      </c>
      <c r="J15" s="50"/>
      <c r="K15" s="67" t="s">
        <v>26</v>
      </c>
      <c r="L15" s="68">
        <v>3.7314814814815134E-2</v>
      </c>
      <c r="M15" s="50"/>
      <c r="N15" s="47" t="str">
        <f t="shared" si="3"/>
        <v>Edith Beaver</v>
      </c>
      <c r="O15" s="5">
        <f t="shared" si="4"/>
        <v>0.58956325046507674</v>
      </c>
      <c r="Q15" s="40" t="s">
        <v>53</v>
      </c>
      <c r="R15" s="41"/>
      <c r="S15" s="41"/>
      <c r="T15" s="41"/>
      <c r="U15" s="41"/>
      <c r="V15" s="41"/>
    </row>
    <row r="16" spans="1:33">
      <c r="B16" s="30">
        <v>9</v>
      </c>
      <c r="C16" s="22" t="s">
        <v>30</v>
      </c>
      <c r="D16" s="23">
        <v>0.422916666666667</v>
      </c>
      <c r="E16" s="24">
        <v>0.45782407407407405</v>
      </c>
      <c r="F16" s="25">
        <f t="shared" si="0"/>
        <v>3.4907407407407054E-2</v>
      </c>
      <c r="G16" s="1"/>
      <c r="H16" s="38" t="str">
        <f t="shared" si="1"/>
        <v>AJ Foyt</v>
      </c>
      <c r="I16" s="44">
        <f t="shared" si="2"/>
        <v>3.4907407407407054E-2</v>
      </c>
      <c r="J16" s="50"/>
      <c r="K16" s="67" t="s">
        <v>11</v>
      </c>
      <c r="L16" s="68">
        <v>3.7094907407407451E-2</v>
      </c>
      <c r="M16" s="50"/>
      <c r="N16" s="47" t="str">
        <f t="shared" si="3"/>
        <v>Enzo Ferrachi</v>
      </c>
      <c r="O16" s="5">
        <f t="shared" si="4"/>
        <v>0.58991219030103192</v>
      </c>
      <c r="Q16" s="40" t="s">
        <v>46</v>
      </c>
      <c r="R16" s="41"/>
      <c r="S16" s="41"/>
      <c r="T16" s="41"/>
      <c r="U16" s="41"/>
      <c r="V16" s="41"/>
      <c r="W16" s="41"/>
      <c r="X16" s="41"/>
      <c r="Y16" s="41"/>
      <c r="Z16" s="41"/>
      <c r="AA16" s="41"/>
      <c r="AB16" s="41"/>
      <c r="AC16" s="41"/>
      <c r="AD16" s="41"/>
      <c r="AE16" s="41"/>
      <c r="AF16" s="41"/>
      <c r="AG16" s="41"/>
    </row>
    <row r="17" spans="2:20">
      <c r="B17" s="30">
        <v>10</v>
      </c>
      <c r="C17" s="22" t="s">
        <v>23</v>
      </c>
      <c r="D17" s="23">
        <v>0.42361111111111099</v>
      </c>
      <c r="E17" s="24">
        <v>0.45827546296296301</v>
      </c>
      <c r="F17" s="25">
        <f t="shared" si="0"/>
        <v>3.4664351851852016E-2</v>
      </c>
      <c r="G17" s="1"/>
      <c r="H17" s="38" t="str">
        <f t="shared" si="1"/>
        <v>Yvonne</v>
      </c>
      <c r="I17" s="44">
        <f t="shared" si="2"/>
        <v>3.4664351851852016E-2</v>
      </c>
      <c r="J17" s="50"/>
      <c r="K17" s="67" t="s">
        <v>39</v>
      </c>
      <c r="L17" s="68">
        <v>3.674768518518523E-2</v>
      </c>
      <c r="M17" s="50"/>
      <c r="N17" s="47" t="str">
        <f t="shared" si="3"/>
        <v>MX 5</v>
      </c>
      <c r="O17" s="5">
        <f t="shared" si="4"/>
        <v>0.59046314793674981</v>
      </c>
      <c r="Q17" s="63" t="s">
        <v>1</v>
      </c>
      <c r="R17" s="64"/>
      <c r="S17" s="64"/>
      <c r="T17" s="64"/>
    </row>
    <row r="18" spans="2:20">
      <c r="B18" s="30">
        <v>11</v>
      </c>
      <c r="C18" s="22" t="s">
        <v>24</v>
      </c>
      <c r="D18" s="23">
        <v>0.42430555555555599</v>
      </c>
      <c r="E18" s="24">
        <v>0.4604050925925926</v>
      </c>
      <c r="F18" s="25">
        <f t="shared" si="0"/>
        <v>3.6099537037036611E-2</v>
      </c>
      <c r="G18" s="1"/>
      <c r="H18" s="38" t="str">
        <f t="shared" si="1"/>
        <v>Bugeye</v>
      </c>
      <c r="I18" s="44">
        <f t="shared" si="2"/>
        <v>3.6099537037036611E-2</v>
      </c>
      <c r="J18" s="50"/>
      <c r="K18" s="67" t="s">
        <v>24</v>
      </c>
      <c r="L18" s="68">
        <v>3.6099537037036611E-2</v>
      </c>
      <c r="M18" s="50"/>
      <c r="N18" s="47" t="str">
        <f t="shared" si="3"/>
        <v>Bugeye</v>
      </c>
      <c r="O18" s="5">
        <f t="shared" si="4"/>
        <v>0.59149160219009067</v>
      </c>
      <c r="Q18" t="s">
        <v>2</v>
      </c>
    </row>
    <row r="19" spans="2:20">
      <c r="B19" s="30">
        <v>12</v>
      </c>
      <c r="C19" s="22" t="s">
        <v>11</v>
      </c>
      <c r="D19" s="23">
        <v>0.42499999999999999</v>
      </c>
      <c r="E19" s="24">
        <v>0.46209490740740744</v>
      </c>
      <c r="F19" s="25">
        <f t="shared" si="0"/>
        <v>3.7094907407407451E-2</v>
      </c>
      <c r="G19" s="1"/>
      <c r="H19" s="38" t="str">
        <f t="shared" si="1"/>
        <v>Enzo Ferrachi</v>
      </c>
      <c r="I19" s="44">
        <f t="shared" si="2"/>
        <v>3.7094907407407451E-2</v>
      </c>
      <c r="J19" s="50"/>
      <c r="K19" s="67" t="s">
        <v>37</v>
      </c>
      <c r="L19" s="68">
        <v>3.5810185185185139E-2</v>
      </c>
      <c r="M19" s="50"/>
      <c r="N19" s="47" t="str">
        <f t="shared" si="3"/>
        <v>Adolf and Eva</v>
      </c>
      <c r="O19" s="5">
        <f t="shared" si="4"/>
        <v>0.59195073355318828</v>
      </c>
      <c r="Q19" t="s">
        <v>3</v>
      </c>
    </row>
    <row r="20" spans="2:20">
      <c r="B20" s="30">
        <v>13</v>
      </c>
      <c r="C20" s="22" t="s">
        <v>25</v>
      </c>
      <c r="D20" s="23">
        <v>0.42569444444444399</v>
      </c>
      <c r="E20" s="24">
        <v>0.46538194444444447</v>
      </c>
      <c r="F20" s="25">
        <f t="shared" si="0"/>
        <v>3.9687500000000486E-2</v>
      </c>
      <c r="G20" s="1"/>
      <c r="H20" s="38" t="str">
        <f t="shared" si="1"/>
        <v>Speed Racer</v>
      </c>
      <c r="I20" s="44">
        <f t="shared" si="2"/>
        <v>3.9687500000000486E-2</v>
      </c>
      <c r="J20" s="50"/>
      <c r="K20" s="67" t="s">
        <v>29</v>
      </c>
      <c r="L20" s="68">
        <v>3.5243055555555292E-2</v>
      </c>
      <c r="M20" s="50"/>
      <c r="N20" s="47" t="str">
        <f t="shared" si="3"/>
        <v>Car 36</v>
      </c>
      <c r="O20" s="5">
        <f t="shared" si="4"/>
        <v>0.59285063102486124</v>
      </c>
      <c r="Q20" t="s">
        <v>4</v>
      </c>
    </row>
    <row r="21" spans="2:20">
      <c r="B21" s="30">
        <v>14</v>
      </c>
      <c r="C21" s="22" t="s">
        <v>12</v>
      </c>
      <c r="D21" s="23">
        <v>0.42638888888888898</v>
      </c>
      <c r="E21" s="24">
        <v>0.45833333333333331</v>
      </c>
      <c r="F21" s="25">
        <f t="shared" si="0"/>
        <v>3.1944444444444331E-2</v>
      </c>
      <c r="G21" s="1"/>
      <c r="H21" s="38" t="str">
        <f t="shared" si="1"/>
        <v>Haywood Jabuzoff</v>
      </c>
      <c r="I21" s="44">
        <f t="shared" si="2"/>
        <v>3.1944444444444331E-2</v>
      </c>
      <c r="J21" s="50"/>
      <c r="K21" s="67" t="s">
        <v>30</v>
      </c>
      <c r="L21" s="68">
        <v>3.4907407407407054E-2</v>
      </c>
      <c r="M21" s="50"/>
      <c r="N21" s="47" t="str">
        <f t="shared" si="3"/>
        <v>AJ Foyt</v>
      </c>
      <c r="O21" s="5">
        <f t="shared" si="4"/>
        <v>0.59338322340605532</v>
      </c>
      <c r="Q21" t="s">
        <v>10</v>
      </c>
    </row>
    <row r="22" spans="2:20">
      <c r="B22" s="30">
        <v>15</v>
      </c>
      <c r="C22" s="22" t="s">
        <v>26</v>
      </c>
      <c r="D22" s="23">
        <v>0.42708333333333298</v>
      </c>
      <c r="E22" s="24">
        <v>0.46439814814814812</v>
      </c>
      <c r="F22" s="25">
        <f t="shared" si="0"/>
        <v>3.7314814814815134E-2</v>
      </c>
      <c r="G22" s="1"/>
      <c r="H22" s="38" t="str">
        <f t="shared" si="1"/>
        <v>Edith Beaver</v>
      </c>
      <c r="I22" s="44">
        <f t="shared" si="2"/>
        <v>3.7314814814815134E-2</v>
      </c>
      <c r="J22" s="50"/>
      <c r="K22" s="67" t="s">
        <v>19</v>
      </c>
      <c r="L22" s="68">
        <v>3.4756944444442994E-2</v>
      </c>
      <c r="M22" s="50"/>
      <c r="N22" s="47" t="str">
        <f t="shared" si="3"/>
        <v>Ed Peirce</v>
      </c>
      <c r="O22" s="5">
        <f t="shared" si="4"/>
        <v>0.59362197171486819</v>
      </c>
      <c r="Q22" t="s">
        <v>5</v>
      </c>
    </row>
    <row r="23" spans="2:20">
      <c r="B23" s="30">
        <v>16</v>
      </c>
      <c r="C23" s="22" t="s">
        <v>27</v>
      </c>
      <c r="D23" s="23">
        <v>0.42777777777777798</v>
      </c>
      <c r="E23" s="24">
        <v>0.47951388888888885</v>
      </c>
      <c r="F23" s="25">
        <f t="shared" si="0"/>
        <v>5.1736111111110872E-2</v>
      </c>
      <c r="G23" s="1"/>
      <c r="H23" s="38" t="str">
        <f t="shared" si="1"/>
        <v>GT6</v>
      </c>
      <c r="I23" s="44">
        <f t="shared" si="2"/>
        <v>5.1736111111110872E-2</v>
      </c>
      <c r="J23" s="50"/>
      <c r="K23" s="67" t="s">
        <v>23</v>
      </c>
      <c r="L23" s="68">
        <v>3.4664351851852016E-2</v>
      </c>
      <c r="M23" s="50"/>
      <c r="N23" s="47" t="str">
        <f t="shared" si="3"/>
        <v>Yvonne</v>
      </c>
      <c r="O23" s="5">
        <f t="shared" si="4"/>
        <v>0.59376889375105701</v>
      </c>
      <c r="Q23" t="s">
        <v>6</v>
      </c>
    </row>
    <row r="24" spans="2:20">
      <c r="B24" s="30">
        <v>17</v>
      </c>
      <c r="C24" s="22" t="s">
        <v>28</v>
      </c>
      <c r="D24" s="23">
        <v>0.42847222222222198</v>
      </c>
      <c r="E24" s="24">
        <v>0.47409722222222223</v>
      </c>
      <c r="F24" s="25">
        <f t="shared" si="0"/>
        <v>4.5625000000000249E-2</v>
      </c>
      <c r="G24" s="1"/>
      <c r="H24" s="38" t="str">
        <f t="shared" si="1"/>
        <v>Miata Man</v>
      </c>
      <c r="I24" s="44">
        <f t="shared" si="2"/>
        <v>4.5625000000000249E-2</v>
      </c>
      <c r="J24" s="50"/>
      <c r="K24" s="67" t="s">
        <v>18</v>
      </c>
      <c r="L24" s="68">
        <v>3.3159722222222243E-2</v>
      </c>
      <c r="M24" s="50"/>
      <c r="N24" s="47" t="str">
        <f t="shared" si="3"/>
        <v>Claude Balls</v>
      </c>
      <c r="O24" s="5">
        <f t="shared" si="4"/>
        <v>0.59615637683916822</v>
      </c>
      <c r="Q24" t="s">
        <v>7</v>
      </c>
    </row>
    <row r="25" spans="2:20">
      <c r="B25" s="30">
        <v>18</v>
      </c>
      <c r="C25" s="22" t="s">
        <v>29</v>
      </c>
      <c r="D25" s="23">
        <v>0.42916666666666697</v>
      </c>
      <c r="E25" s="24">
        <v>0.46440972222222227</v>
      </c>
      <c r="F25" s="25">
        <f t="shared" si="0"/>
        <v>3.5243055555555292E-2</v>
      </c>
      <c r="G25" s="1"/>
      <c r="H25" s="38" t="str">
        <f t="shared" si="1"/>
        <v>Car 36</v>
      </c>
      <c r="I25" s="44">
        <f t="shared" si="2"/>
        <v>3.5243055555555292E-2</v>
      </c>
      <c r="J25" s="50"/>
      <c r="K25" s="67" t="s">
        <v>14</v>
      </c>
      <c r="L25" s="68">
        <v>3.219907407407413E-2</v>
      </c>
      <c r="M25" s="50"/>
      <c r="N25" s="47" t="str">
        <f>K25</f>
        <v>Moss Motors</v>
      </c>
      <c r="O25" s="5">
        <f t="shared" si="4"/>
        <v>0.59768069296465443</v>
      </c>
      <c r="Q25" t="s">
        <v>8</v>
      </c>
    </row>
    <row r="26" spans="2:20">
      <c r="B26" s="30">
        <v>19</v>
      </c>
      <c r="C26" s="22" t="s">
        <v>13</v>
      </c>
      <c r="D26" s="23">
        <v>0.42986111111111103</v>
      </c>
      <c r="E26" s="24">
        <v>0.46206018518518516</v>
      </c>
      <c r="F26" s="25">
        <f t="shared" si="0"/>
        <v>3.219907407407413E-2</v>
      </c>
      <c r="G26" s="1"/>
      <c r="H26" s="38" t="str">
        <f t="shared" si="1"/>
        <v>Moss Motors</v>
      </c>
      <c r="I26" s="44">
        <f t="shared" si="2"/>
        <v>3.219907407407413E-2</v>
      </c>
      <c r="J26" s="50"/>
      <c r="K26" s="67" t="s">
        <v>12</v>
      </c>
      <c r="L26" s="68">
        <v>3.1944444444444331E-2</v>
      </c>
      <c r="M26" s="50"/>
      <c r="N26" s="47" t="str">
        <f t="shared" si="3"/>
        <v>Haywood Jabuzoff</v>
      </c>
      <c r="O26" s="5">
        <f t="shared" si="4"/>
        <v>0.59808472856418116</v>
      </c>
    </row>
    <row r="27" spans="2:20" ht="15" thickBot="1">
      <c r="B27" s="31">
        <v>20</v>
      </c>
      <c r="C27" s="26" t="s">
        <v>19</v>
      </c>
      <c r="D27" s="27">
        <v>0.43055555555555702</v>
      </c>
      <c r="E27" s="28">
        <v>0.46531250000000002</v>
      </c>
      <c r="F27" s="29">
        <f t="shared" si="0"/>
        <v>3.4756944444442994E-2</v>
      </c>
      <c r="G27" s="1"/>
      <c r="H27" s="39" t="str">
        <f t="shared" si="1"/>
        <v>Ed Peirce</v>
      </c>
      <c r="I27" s="45">
        <f t="shared" si="2"/>
        <v>3.4756944444442994E-2</v>
      </c>
      <c r="J27" s="51"/>
      <c r="K27" s="69" t="s">
        <v>38</v>
      </c>
      <c r="L27" s="70">
        <v>3.0416666666666647E-2</v>
      </c>
      <c r="M27" s="53"/>
      <c r="N27" s="48" t="str">
        <f t="shared" si="3"/>
        <v>Team BR Green</v>
      </c>
      <c r="O27" s="6">
        <f t="shared" si="4"/>
        <v>0.60050894216133976</v>
      </c>
    </row>
    <row r="29" spans="2:20">
      <c r="F29" s="3"/>
      <c r="I29" s="2"/>
    </row>
    <row r="30" spans="2:20">
      <c r="F30" s="2"/>
    </row>
    <row r="31" spans="2:20">
      <c r="F31" s="2"/>
    </row>
    <row r="32" spans="2:20">
      <c r="F32" s="2"/>
    </row>
    <row r="33" spans="6:6">
      <c r="F33" s="2"/>
    </row>
    <row r="34" spans="6:6">
      <c r="F34" s="2"/>
    </row>
    <row r="35" spans="6:6">
      <c r="F35" s="2"/>
    </row>
    <row r="36" spans="6:6">
      <c r="F36" s="2"/>
    </row>
    <row r="37" spans="6:6">
      <c r="F37" s="2"/>
    </row>
    <row r="38" spans="6:6">
      <c r="F38" s="2"/>
    </row>
    <row r="39" spans="6:6">
      <c r="F39" s="2"/>
    </row>
    <row r="40" spans="6:6">
      <c r="F40" s="2"/>
    </row>
    <row r="41" spans="6:6">
      <c r="F41" s="2"/>
    </row>
    <row r="42" spans="6:6">
      <c r="F42" s="2"/>
    </row>
    <row r="43" spans="6:6">
      <c r="F43" s="2"/>
    </row>
    <row r="44" spans="6:6">
      <c r="F44" s="2"/>
    </row>
    <row r="45" spans="6:6">
      <c r="F45" s="2"/>
    </row>
    <row r="46" spans="6:6">
      <c r="F46" s="2"/>
    </row>
    <row r="47" spans="6:6">
      <c r="F47" s="2"/>
    </row>
    <row r="48" spans="6:6">
      <c r="F48" s="2"/>
    </row>
    <row r="49" spans="6:6">
      <c r="F49" s="2"/>
    </row>
    <row r="50" spans="6:6">
      <c r="F50" s="2"/>
    </row>
    <row r="51" spans="6:6">
      <c r="F51" s="2"/>
    </row>
  </sheetData>
  <sortState ref="K8:L27">
    <sortCondition descending="1" ref="L8:L27"/>
  </sortState>
  <mergeCells count="6">
    <mergeCell ref="A1:O1"/>
    <mergeCell ref="B6:F6"/>
    <mergeCell ref="H6:O6"/>
    <mergeCell ref="N7:O7"/>
    <mergeCell ref="H7:I7"/>
    <mergeCell ref="K7:L7"/>
  </mergeCells>
  <phoneticPr fontId="5"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C2" sqref="C2"/>
    </sheetView>
  </sheetViews>
  <sheetFormatPr baseColWidth="10" defaultColWidth="8.83203125" defaultRowHeight="14" x14ac:dyDescent="0"/>
  <cols>
    <col min="1" max="1" width="2.6640625" customWidth="1"/>
    <col min="2" max="2" width="3.83203125" customWidth="1"/>
    <col min="3" max="3" width="24.6640625" customWidth="1"/>
    <col min="4" max="4" width="10.6640625" customWidth="1"/>
    <col min="5" max="5" width="12" customWidth="1"/>
    <col min="6" max="6" width="11.6640625" customWidth="1"/>
    <col min="8" max="8" width="24.6640625" customWidth="1"/>
    <col min="10" max="10" width="3.6640625" customWidth="1"/>
    <col min="11" max="11" width="24.6640625" customWidth="1"/>
    <col min="13" max="13" width="3.6640625" customWidth="1"/>
    <col min="14" max="14" width="24.6640625" customWidth="1"/>
  </cols>
  <sheetData>
    <row r="1" spans="1:16" ht="30">
      <c r="A1" s="107" t="s">
        <v>49</v>
      </c>
      <c r="B1" s="107"/>
      <c r="C1" s="107"/>
      <c r="D1" s="107"/>
      <c r="E1" s="107"/>
      <c r="F1" s="107"/>
      <c r="G1" s="107"/>
      <c r="H1" s="107"/>
      <c r="I1" s="107"/>
      <c r="J1" s="107"/>
      <c r="K1" s="107"/>
      <c r="L1" s="107"/>
      <c r="M1" s="107"/>
      <c r="N1" s="107"/>
      <c r="O1" s="107"/>
      <c r="P1" s="55"/>
    </row>
    <row r="2" spans="1:16">
      <c r="A2" s="55"/>
      <c r="B2" s="55"/>
      <c r="C2" s="55"/>
      <c r="D2" s="56"/>
      <c r="E2" s="57"/>
      <c r="F2" s="55"/>
      <c r="G2" s="55"/>
      <c r="H2" s="56"/>
      <c r="I2" s="54"/>
      <c r="J2" s="55"/>
      <c r="K2" s="55"/>
      <c r="L2" s="55"/>
      <c r="M2" s="55"/>
      <c r="N2" s="55"/>
      <c r="O2" s="55"/>
      <c r="P2" s="55"/>
    </row>
    <row r="3" spans="1:16">
      <c r="A3" s="55"/>
      <c r="B3" s="55"/>
      <c r="C3" s="55"/>
      <c r="D3" s="56" t="s">
        <v>15</v>
      </c>
      <c r="E3" s="61">
        <v>0</v>
      </c>
      <c r="F3" s="55"/>
      <c r="G3" s="55"/>
      <c r="H3" s="56" t="s">
        <v>31</v>
      </c>
      <c r="I3" s="62">
        <v>0</v>
      </c>
      <c r="J3" s="55" t="s">
        <v>50</v>
      </c>
      <c r="K3" s="55"/>
      <c r="L3" s="55"/>
      <c r="M3" s="55"/>
      <c r="N3" s="55"/>
      <c r="O3" s="55"/>
      <c r="P3" s="55"/>
    </row>
    <row r="4" spans="1:16">
      <c r="A4" s="55"/>
      <c r="B4" s="55"/>
      <c r="C4" s="55"/>
      <c r="D4" s="60" t="s">
        <v>16</v>
      </c>
      <c r="E4" s="61">
        <v>0</v>
      </c>
      <c r="F4" s="55"/>
      <c r="G4" s="55"/>
      <c r="H4" s="55" t="s">
        <v>34</v>
      </c>
      <c r="I4" s="62" t="e">
        <f>I3+(L8*(E4/E3))</f>
        <v>#DIV/0!</v>
      </c>
      <c r="J4" s="55"/>
      <c r="K4" s="55"/>
      <c r="L4" s="55"/>
      <c r="M4" s="55"/>
      <c r="N4" s="55"/>
      <c r="O4" s="55"/>
      <c r="P4" s="55"/>
    </row>
    <row r="5" spans="1:16">
      <c r="A5" s="55"/>
      <c r="B5" s="116"/>
      <c r="C5" s="116"/>
      <c r="D5" s="116"/>
      <c r="E5" s="116"/>
      <c r="F5" s="116"/>
      <c r="G5" s="55"/>
      <c r="H5" s="116"/>
      <c r="I5" s="116"/>
      <c r="J5" s="116"/>
      <c r="K5" s="116"/>
      <c r="L5" s="116"/>
      <c r="M5" s="55"/>
      <c r="N5" s="55"/>
      <c r="O5" s="55"/>
      <c r="P5" s="55"/>
    </row>
    <row r="6" spans="1:16">
      <c r="B6" s="108" t="s">
        <v>41</v>
      </c>
      <c r="C6" s="109"/>
      <c r="D6" s="109"/>
      <c r="E6" s="109"/>
      <c r="F6" s="110"/>
      <c r="G6" s="55"/>
      <c r="H6" s="108" t="s">
        <v>32</v>
      </c>
      <c r="I6" s="109"/>
      <c r="J6" s="109"/>
      <c r="K6" s="109"/>
      <c r="L6" s="109"/>
      <c r="M6" s="109"/>
      <c r="N6" s="109"/>
      <c r="O6" s="110"/>
      <c r="P6" s="55"/>
    </row>
    <row r="7" spans="1:16">
      <c r="A7" s="55"/>
      <c r="B7" s="77"/>
      <c r="C7" s="95" t="s">
        <v>40</v>
      </c>
      <c r="D7" s="96" t="s">
        <v>33</v>
      </c>
      <c r="E7" s="96" t="s">
        <v>42</v>
      </c>
      <c r="F7" s="97" t="s">
        <v>43</v>
      </c>
      <c r="G7" s="58"/>
      <c r="H7" s="112" t="s">
        <v>47</v>
      </c>
      <c r="I7" s="113"/>
      <c r="J7" s="90"/>
      <c r="K7" s="111" t="s">
        <v>48</v>
      </c>
      <c r="L7" s="111"/>
      <c r="M7" s="93"/>
      <c r="N7" s="114" t="s">
        <v>9</v>
      </c>
      <c r="O7" s="115"/>
      <c r="P7" s="55"/>
    </row>
    <row r="8" spans="1:16">
      <c r="A8" s="55"/>
      <c r="B8" s="75">
        <v>1</v>
      </c>
      <c r="C8" s="55" t="s">
        <v>54</v>
      </c>
      <c r="D8" s="58">
        <v>0</v>
      </c>
      <c r="E8" s="58">
        <v>0</v>
      </c>
      <c r="F8" s="71">
        <f>E8-D8</f>
        <v>0</v>
      </c>
      <c r="G8" s="54"/>
      <c r="H8" s="82" t="str">
        <f>$C8</f>
        <v>Team 1</v>
      </c>
      <c r="I8" s="83">
        <f>F8</f>
        <v>0</v>
      </c>
      <c r="J8" s="91"/>
      <c r="K8" s="82" t="s">
        <v>54</v>
      </c>
      <c r="L8" s="83">
        <v>0</v>
      </c>
      <c r="M8" s="94"/>
      <c r="N8" s="88" t="str">
        <f>K8</f>
        <v>Team 1</v>
      </c>
      <c r="O8" s="89" t="e">
        <f>I$4-(L8*(E$4/E$3))</f>
        <v>#DIV/0!</v>
      </c>
      <c r="P8" s="55"/>
    </row>
    <row r="9" spans="1:16">
      <c r="A9" s="55"/>
      <c r="B9" s="75">
        <v>2</v>
      </c>
      <c r="C9" s="55" t="s">
        <v>55</v>
      </c>
      <c r="D9" s="58">
        <v>0</v>
      </c>
      <c r="E9" s="58">
        <v>0</v>
      </c>
      <c r="F9" s="71">
        <f t="shared" ref="F9:F27" si="0">E9-D9</f>
        <v>0</v>
      </c>
      <c r="G9" s="54"/>
      <c r="H9" s="78" t="str">
        <f t="shared" ref="H9:H27" si="1">$C9</f>
        <v>Team 2</v>
      </c>
      <c r="I9" s="84">
        <f t="shared" ref="I9:I27" si="2">F9</f>
        <v>0</v>
      </c>
      <c r="J9" s="91"/>
      <c r="K9" s="78" t="s">
        <v>55</v>
      </c>
      <c r="L9" s="84">
        <v>0</v>
      </c>
      <c r="M9" s="94"/>
      <c r="N9" s="86" t="str">
        <f t="shared" ref="N9:N27" si="3">K9</f>
        <v>Team 2</v>
      </c>
      <c r="O9" s="79" t="e">
        <f t="shared" ref="O9:O27" si="4">I$4-(L9*(E$4/E$3))</f>
        <v>#DIV/0!</v>
      </c>
      <c r="P9" s="55"/>
    </row>
    <row r="10" spans="1:16">
      <c r="A10" s="55"/>
      <c r="B10" s="75">
        <v>3</v>
      </c>
      <c r="C10" s="55" t="s">
        <v>56</v>
      </c>
      <c r="D10" s="58">
        <v>0</v>
      </c>
      <c r="E10" s="58">
        <v>0</v>
      </c>
      <c r="F10" s="71">
        <f t="shared" si="0"/>
        <v>0</v>
      </c>
      <c r="G10" s="54"/>
      <c r="H10" s="78" t="str">
        <f t="shared" si="1"/>
        <v>Team 3</v>
      </c>
      <c r="I10" s="84">
        <f t="shared" si="2"/>
        <v>0</v>
      </c>
      <c r="J10" s="91"/>
      <c r="K10" s="78" t="s">
        <v>56</v>
      </c>
      <c r="L10" s="84">
        <v>0</v>
      </c>
      <c r="M10" s="94"/>
      <c r="N10" s="86" t="str">
        <f t="shared" si="3"/>
        <v>Team 3</v>
      </c>
      <c r="O10" s="79" t="e">
        <f t="shared" si="4"/>
        <v>#DIV/0!</v>
      </c>
      <c r="P10" s="55"/>
    </row>
    <row r="11" spans="1:16">
      <c r="A11" s="55"/>
      <c r="B11" s="75">
        <v>4</v>
      </c>
      <c r="C11" s="55" t="s">
        <v>57</v>
      </c>
      <c r="D11" s="58">
        <v>0</v>
      </c>
      <c r="E11" s="58">
        <v>0</v>
      </c>
      <c r="F11" s="71">
        <f t="shared" si="0"/>
        <v>0</v>
      </c>
      <c r="G11" s="54"/>
      <c r="H11" s="78" t="str">
        <f t="shared" si="1"/>
        <v>Team 4</v>
      </c>
      <c r="I11" s="84">
        <f t="shared" si="2"/>
        <v>0</v>
      </c>
      <c r="J11" s="91"/>
      <c r="K11" s="78" t="s">
        <v>57</v>
      </c>
      <c r="L11" s="84">
        <v>0</v>
      </c>
      <c r="M11" s="94"/>
      <c r="N11" s="86" t="str">
        <f t="shared" si="3"/>
        <v>Team 4</v>
      </c>
      <c r="O11" s="79" t="e">
        <f t="shared" si="4"/>
        <v>#DIV/0!</v>
      </c>
      <c r="P11" s="55"/>
    </row>
    <row r="12" spans="1:16">
      <c r="A12" s="55"/>
      <c r="B12" s="75">
        <v>5</v>
      </c>
      <c r="C12" s="55" t="s">
        <v>58</v>
      </c>
      <c r="D12" s="58">
        <v>0</v>
      </c>
      <c r="E12" s="58">
        <v>0</v>
      </c>
      <c r="F12" s="71">
        <f t="shared" si="0"/>
        <v>0</v>
      </c>
      <c r="G12" s="54"/>
      <c r="H12" s="78" t="str">
        <f t="shared" si="1"/>
        <v>Team 5</v>
      </c>
      <c r="I12" s="84">
        <f t="shared" si="2"/>
        <v>0</v>
      </c>
      <c r="J12" s="91"/>
      <c r="K12" s="78" t="s">
        <v>58</v>
      </c>
      <c r="L12" s="84">
        <v>0</v>
      </c>
      <c r="M12" s="94"/>
      <c r="N12" s="86" t="str">
        <f t="shared" si="3"/>
        <v>Team 5</v>
      </c>
      <c r="O12" s="79" t="e">
        <f t="shared" si="4"/>
        <v>#DIV/0!</v>
      </c>
      <c r="P12" s="55"/>
    </row>
    <row r="13" spans="1:16">
      <c r="A13" s="55"/>
      <c r="B13" s="75">
        <v>6</v>
      </c>
      <c r="C13" s="55" t="s">
        <v>59</v>
      </c>
      <c r="D13" s="58">
        <v>0</v>
      </c>
      <c r="E13" s="58">
        <v>0</v>
      </c>
      <c r="F13" s="71">
        <f t="shared" si="0"/>
        <v>0</v>
      </c>
      <c r="G13" s="54"/>
      <c r="H13" s="78" t="str">
        <f t="shared" si="1"/>
        <v>Team 6</v>
      </c>
      <c r="I13" s="84">
        <f t="shared" si="2"/>
        <v>0</v>
      </c>
      <c r="J13" s="91"/>
      <c r="K13" s="78" t="s">
        <v>59</v>
      </c>
      <c r="L13" s="84">
        <v>0</v>
      </c>
      <c r="M13" s="94"/>
      <c r="N13" s="86" t="str">
        <f t="shared" si="3"/>
        <v>Team 6</v>
      </c>
      <c r="O13" s="79" t="e">
        <f t="shared" si="4"/>
        <v>#DIV/0!</v>
      </c>
      <c r="P13" s="55"/>
    </row>
    <row r="14" spans="1:16">
      <c r="A14" s="55"/>
      <c r="B14" s="75">
        <v>7</v>
      </c>
      <c r="C14" s="55" t="s">
        <v>60</v>
      </c>
      <c r="D14" s="58">
        <v>0</v>
      </c>
      <c r="E14" s="58">
        <v>0</v>
      </c>
      <c r="F14" s="71">
        <f t="shared" si="0"/>
        <v>0</v>
      </c>
      <c r="G14" s="54"/>
      <c r="H14" s="78" t="str">
        <f t="shared" si="1"/>
        <v>Team 7</v>
      </c>
      <c r="I14" s="84">
        <f t="shared" si="2"/>
        <v>0</v>
      </c>
      <c r="J14" s="91"/>
      <c r="K14" s="78" t="s">
        <v>60</v>
      </c>
      <c r="L14" s="84">
        <v>0</v>
      </c>
      <c r="M14" s="94"/>
      <c r="N14" s="86" t="str">
        <f t="shared" si="3"/>
        <v>Team 7</v>
      </c>
      <c r="O14" s="79" t="e">
        <f t="shared" si="4"/>
        <v>#DIV/0!</v>
      </c>
      <c r="P14" s="55"/>
    </row>
    <row r="15" spans="1:16">
      <c r="A15" s="55"/>
      <c r="B15" s="75">
        <v>8</v>
      </c>
      <c r="C15" s="55" t="s">
        <v>61</v>
      </c>
      <c r="D15" s="58">
        <v>0</v>
      </c>
      <c r="E15" s="58">
        <v>0</v>
      </c>
      <c r="F15" s="71">
        <f t="shared" si="0"/>
        <v>0</v>
      </c>
      <c r="G15" s="54"/>
      <c r="H15" s="78" t="str">
        <f t="shared" si="1"/>
        <v>Team 8</v>
      </c>
      <c r="I15" s="84">
        <f t="shared" si="2"/>
        <v>0</v>
      </c>
      <c r="J15" s="91"/>
      <c r="K15" s="78" t="s">
        <v>61</v>
      </c>
      <c r="L15" s="84">
        <v>0</v>
      </c>
      <c r="M15" s="94"/>
      <c r="N15" s="86" t="str">
        <f t="shared" si="3"/>
        <v>Team 8</v>
      </c>
      <c r="O15" s="79" t="e">
        <f t="shared" si="4"/>
        <v>#DIV/0!</v>
      </c>
      <c r="P15" s="55"/>
    </row>
    <row r="16" spans="1:16">
      <c r="A16" s="55"/>
      <c r="B16" s="75">
        <v>9</v>
      </c>
      <c r="C16" s="55" t="s">
        <v>62</v>
      </c>
      <c r="D16" s="58">
        <v>0</v>
      </c>
      <c r="E16" s="58">
        <v>0</v>
      </c>
      <c r="F16" s="71">
        <f t="shared" si="0"/>
        <v>0</v>
      </c>
      <c r="G16" s="54"/>
      <c r="H16" s="78" t="str">
        <f t="shared" si="1"/>
        <v>Team 9</v>
      </c>
      <c r="I16" s="84">
        <f t="shared" si="2"/>
        <v>0</v>
      </c>
      <c r="J16" s="91"/>
      <c r="K16" s="78" t="s">
        <v>62</v>
      </c>
      <c r="L16" s="84">
        <v>0</v>
      </c>
      <c r="M16" s="94"/>
      <c r="N16" s="86" t="str">
        <f t="shared" si="3"/>
        <v>Team 9</v>
      </c>
      <c r="O16" s="79" t="e">
        <f t="shared" si="4"/>
        <v>#DIV/0!</v>
      </c>
      <c r="P16" s="55"/>
    </row>
    <row r="17" spans="1:16">
      <c r="A17" s="55"/>
      <c r="B17" s="75">
        <v>10</v>
      </c>
      <c r="C17" s="55" t="s">
        <v>63</v>
      </c>
      <c r="D17" s="58">
        <v>0</v>
      </c>
      <c r="E17" s="58">
        <v>0</v>
      </c>
      <c r="F17" s="71">
        <f t="shared" si="0"/>
        <v>0</v>
      </c>
      <c r="G17" s="54"/>
      <c r="H17" s="78" t="str">
        <f t="shared" si="1"/>
        <v>Team 10</v>
      </c>
      <c r="I17" s="84">
        <f t="shared" si="2"/>
        <v>0</v>
      </c>
      <c r="J17" s="91"/>
      <c r="K17" s="78" t="s">
        <v>63</v>
      </c>
      <c r="L17" s="84">
        <v>0</v>
      </c>
      <c r="M17" s="94"/>
      <c r="N17" s="86" t="str">
        <f t="shared" si="3"/>
        <v>Team 10</v>
      </c>
      <c r="O17" s="79" t="e">
        <f t="shared" si="4"/>
        <v>#DIV/0!</v>
      </c>
      <c r="P17" s="55"/>
    </row>
    <row r="18" spans="1:16">
      <c r="A18" s="55"/>
      <c r="B18" s="75">
        <v>11</v>
      </c>
      <c r="C18" s="55" t="s">
        <v>64</v>
      </c>
      <c r="D18" s="58">
        <v>0</v>
      </c>
      <c r="E18" s="58">
        <v>0</v>
      </c>
      <c r="F18" s="71">
        <f t="shared" si="0"/>
        <v>0</v>
      </c>
      <c r="G18" s="54"/>
      <c r="H18" s="78" t="str">
        <f t="shared" si="1"/>
        <v>Team 11</v>
      </c>
      <c r="I18" s="84">
        <f t="shared" si="2"/>
        <v>0</v>
      </c>
      <c r="J18" s="91"/>
      <c r="K18" s="78" t="s">
        <v>64</v>
      </c>
      <c r="L18" s="84">
        <v>0</v>
      </c>
      <c r="M18" s="94"/>
      <c r="N18" s="86" t="str">
        <f t="shared" si="3"/>
        <v>Team 11</v>
      </c>
      <c r="O18" s="79" t="e">
        <f t="shared" si="4"/>
        <v>#DIV/0!</v>
      </c>
      <c r="P18" s="55"/>
    </row>
    <row r="19" spans="1:16">
      <c r="A19" s="55"/>
      <c r="B19" s="75">
        <v>12</v>
      </c>
      <c r="C19" s="55" t="s">
        <v>65</v>
      </c>
      <c r="D19" s="58">
        <v>0</v>
      </c>
      <c r="E19" s="58">
        <v>0</v>
      </c>
      <c r="F19" s="71">
        <f t="shared" si="0"/>
        <v>0</v>
      </c>
      <c r="G19" s="54"/>
      <c r="H19" s="78" t="str">
        <f t="shared" si="1"/>
        <v>Team 12</v>
      </c>
      <c r="I19" s="84">
        <f t="shared" si="2"/>
        <v>0</v>
      </c>
      <c r="J19" s="91"/>
      <c r="K19" s="78" t="s">
        <v>65</v>
      </c>
      <c r="L19" s="84">
        <v>0</v>
      </c>
      <c r="M19" s="94"/>
      <c r="N19" s="86" t="str">
        <f t="shared" si="3"/>
        <v>Team 12</v>
      </c>
      <c r="O19" s="79" t="e">
        <f t="shared" si="4"/>
        <v>#DIV/0!</v>
      </c>
      <c r="P19" s="55"/>
    </row>
    <row r="20" spans="1:16">
      <c r="A20" s="55"/>
      <c r="B20" s="75">
        <v>13</v>
      </c>
      <c r="C20" s="55" t="s">
        <v>66</v>
      </c>
      <c r="D20" s="58">
        <v>0</v>
      </c>
      <c r="E20" s="58">
        <v>0</v>
      </c>
      <c r="F20" s="71">
        <f t="shared" si="0"/>
        <v>0</v>
      </c>
      <c r="G20" s="54"/>
      <c r="H20" s="78" t="str">
        <f t="shared" si="1"/>
        <v>Team 13</v>
      </c>
      <c r="I20" s="84">
        <f t="shared" si="2"/>
        <v>0</v>
      </c>
      <c r="J20" s="91"/>
      <c r="K20" s="78" t="s">
        <v>66</v>
      </c>
      <c r="L20" s="84">
        <v>0</v>
      </c>
      <c r="M20" s="94"/>
      <c r="N20" s="86" t="str">
        <f t="shared" si="3"/>
        <v>Team 13</v>
      </c>
      <c r="O20" s="79" t="e">
        <f t="shared" si="4"/>
        <v>#DIV/0!</v>
      </c>
      <c r="P20" s="55"/>
    </row>
    <row r="21" spans="1:16">
      <c r="A21" s="55"/>
      <c r="B21" s="75">
        <v>14</v>
      </c>
      <c r="C21" s="55" t="s">
        <v>67</v>
      </c>
      <c r="D21" s="58">
        <v>0</v>
      </c>
      <c r="E21" s="58">
        <v>0</v>
      </c>
      <c r="F21" s="71">
        <f t="shared" si="0"/>
        <v>0</v>
      </c>
      <c r="G21" s="54"/>
      <c r="H21" s="78" t="str">
        <f t="shared" si="1"/>
        <v>Team 14</v>
      </c>
      <c r="I21" s="84">
        <f t="shared" si="2"/>
        <v>0</v>
      </c>
      <c r="J21" s="91"/>
      <c r="K21" s="78" t="s">
        <v>67</v>
      </c>
      <c r="L21" s="84">
        <v>0</v>
      </c>
      <c r="M21" s="94"/>
      <c r="N21" s="86" t="str">
        <f t="shared" si="3"/>
        <v>Team 14</v>
      </c>
      <c r="O21" s="79" t="e">
        <f t="shared" si="4"/>
        <v>#DIV/0!</v>
      </c>
      <c r="P21" s="55"/>
    </row>
    <row r="22" spans="1:16">
      <c r="A22" s="55"/>
      <c r="B22" s="75">
        <v>15</v>
      </c>
      <c r="C22" s="55" t="s">
        <v>68</v>
      </c>
      <c r="D22" s="58">
        <v>0</v>
      </c>
      <c r="E22" s="58">
        <v>0</v>
      </c>
      <c r="F22" s="71">
        <f t="shared" si="0"/>
        <v>0</v>
      </c>
      <c r="G22" s="54"/>
      <c r="H22" s="78" t="str">
        <f t="shared" si="1"/>
        <v>Team 15</v>
      </c>
      <c r="I22" s="84">
        <f t="shared" si="2"/>
        <v>0</v>
      </c>
      <c r="J22" s="91"/>
      <c r="K22" s="78" t="s">
        <v>68</v>
      </c>
      <c r="L22" s="84">
        <v>0</v>
      </c>
      <c r="M22" s="94"/>
      <c r="N22" s="86" t="str">
        <f t="shared" si="3"/>
        <v>Team 15</v>
      </c>
      <c r="O22" s="79" t="e">
        <f t="shared" si="4"/>
        <v>#DIV/0!</v>
      </c>
      <c r="P22" s="55"/>
    </row>
    <row r="23" spans="1:16">
      <c r="A23" s="55"/>
      <c r="B23" s="75">
        <v>16</v>
      </c>
      <c r="C23" s="55" t="s">
        <v>69</v>
      </c>
      <c r="D23" s="58">
        <v>0</v>
      </c>
      <c r="E23" s="58">
        <v>0</v>
      </c>
      <c r="F23" s="71">
        <f t="shared" si="0"/>
        <v>0</v>
      </c>
      <c r="G23" s="54"/>
      <c r="H23" s="78" t="str">
        <f t="shared" si="1"/>
        <v>Team 16</v>
      </c>
      <c r="I23" s="84">
        <f t="shared" si="2"/>
        <v>0</v>
      </c>
      <c r="J23" s="91"/>
      <c r="K23" s="78" t="s">
        <v>69</v>
      </c>
      <c r="L23" s="84">
        <v>0</v>
      </c>
      <c r="M23" s="94"/>
      <c r="N23" s="86" t="str">
        <f t="shared" si="3"/>
        <v>Team 16</v>
      </c>
      <c r="O23" s="79" t="e">
        <f t="shared" si="4"/>
        <v>#DIV/0!</v>
      </c>
      <c r="P23" s="55"/>
    </row>
    <row r="24" spans="1:16">
      <c r="A24" s="55"/>
      <c r="B24" s="75">
        <v>17</v>
      </c>
      <c r="C24" s="55" t="s">
        <v>70</v>
      </c>
      <c r="D24" s="58">
        <v>0</v>
      </c>
      <c r="E24" s="58">
        <v>0</v>
      </c>
      <c r="F24" s="71">
        <f t="shared" si="0"/>
        <v>0</v>
      </c>
      <c r="G24" s="54"/>
      <c r="H24" s="78" t="str">
        <f t="shared" si="1"/>
        <v>Team 17</v>
      </c>
      <c r="I24" s="84">
        <f t="shared" si="2"/>
        <v>0</v>
      </c>
      <c r="J24" s="91"/>
      <c r="K24" s="78" t="s">
        <v>70</v>
      </c>
      <c r="L24" s="84">
        <v>0</v>
      </c>
      <c r="M24" s="94"/>
      <c r="N24" s="86" t="str">
        <f t="shared" si="3"/>
        <v>Team 17</v>
      </c>
      <c r="O24" s="79" t="e">
        <f t="shared" si="4"/>
        <v>#DIV/0!</v>
      </c>
      <c r="P24" s="55"/>
    </row>
    <row r="25" spans="1:16">
      <c r="A25" s="55"/>
      <c r="B25" s="75">
        <v>18</v>
      </c>
      <c r="C25" s="55" t="s">
        <v>71</v>
      </c>
      <c r="D25" s="58">
        <v>0</v>
      </c>
      <c r="E25" s="58">
        <v>0</v>
      </c>
      <c r="F25" s="71">
        <f t="shared" si="0"/>
        <v>0</v>
      </c>
      <c r="G25" s="54"/>
      <c r="H25" s="78" t="str">
        <f t="shared" si="1"/>
        <v>Team 18</v>
      </c>
      <c r="I25" s="84">
        <f t="shared" si="2"/>
        <v>0</v>
      </c>
      <c r="J25" s="91"/>
      <c r="K25" s="86" t="s">
        <v>71</v>
      </c>
      <c r="L25" s="84">
        <v>0</v>
      </c>
      <c r="M25" s="94"/>
      <c r="N25" s="86" t="str">
        <f t="shared" si="3"/>
        <v>Team 18</v>
      </c>
      <c r="O25" s="79" t="e">
        <f t="shared" si="4"/>
        <v>#DIV/0!</v>
      </c>
      <c r="P25" s="55"/>
    </row>
    <row r="26" spans="1:16">
      <c r="A26" s="55"/>
      <c r="B26" s="75">
        <v>19</v>
      </c>
      <c r="C26" s="55" t="s">
        <v>72</v>
      </c>
      <c r="D26" s="58">
        <v>0</v>
      </c>
      <c r="E26" s="58">
        <v>0</v>
      </c>
      <c r="F26" s="71">
        <f t="shared" si="0"/>
        <v>0</v>
      </c>
      <c r="G26" s="54"/>
      <c r="H26" s="78" t="str">
        <f t="shared" si="1"/>
        <v>Team 19</v>
      </c>
      <c r="I26" s="84">
        <f t="shared" si="2"/>
        <v>0</v>
      </c>
      <c r="J26" s="91"/>
      <c r="K26" s="78" t="s">
        <v>72</v>
      </c>
      <c r="L26" s="84">
        <v>0</v>
      </c>
      <c r="M26" s="94"/>
      <c r="N26" s="86" t="str">
        <f t="shared" si="3"/>
        <v>Team 19</v>
      </c>
      <c r="O26" s="79" t="e">
        <f t="shared" si="4"/>
        <v>#DIV/0!</v>
      </c>
      <c r="P26" s="55"/>
    </row>
    <row r="27" spans="1:16">
      <c r="A27" s="55"/>
      <c r="B27" s="76">
        <v>20</v>
      </c>
      <c r="C27" s="72" t="s">
        <v>73</v>
      </c>
      <c r="D27" s="73">
        <v>0</v>
      </c>
      <c r="E27" s="73">
        <v>0</v>
      </c>
      <c r="F27" s="74">
        <f t="shared" si="0"/>
        <v>0</v>
      </c>
      <c r="G27" s="55"/>
      <c r="H27" s="80" t="str">
        <f t="shared" si="1"/>
        <v>Team 20</v>
      </c>
      <c r="I27" s="85">
        <f t="shared" si="2"/>
        <v>0</v>
      </c>
      <c r="J27" s="92"/>
      <c r="K27" s="87" t="s">
        <v>73</v>
      </c>
      <c r="L27" s="85">
        <v>0</v>
      </c>
      <c r="M27" s="92"/>
      <c r="N27" s="80" t="str">
        <f t="shared" si="3"/>
        <v>Team 20</v>
      </c>
      <c r="O27" s="81" t="e">
        <f t="shared" si="4"/>
        <v>#DIV/0!</v>
      </c>
      <c r="P27" s="55"/>
    </row>
    <row r="28" spans="1:16">
      <c r="A28" s="55"/>
      <c r="B28" s="55"/>
      <c r="C28" s="55"/>
      <c r="D28" s="55"/>
      <c r="E28" s="55"/>
      <c r="F28" s="59"/>
      <c r="G28" s="55"/>
      <c r="H28" s="55"/>
      <c r="I28" s="58"/>
      <c r="J28" s="55"/>
      <c r="K28" s="55"/>
      <c r="L28" s="55"/>
      <c r="M28" s="55"/>
      <c r="N28" s="55"/>
      <c r="O28" s="55"/>
      <c r="P28" s="55"/>
    </row>
    <row r="29" spans="1:16">
      <c r="F29" s="2"/>
    </row>
    <row r="30" spans="1:16">
      <c r="F30" s="2"/>
    </row>
  </sheetData>
  <sortState ref="K8:L27">
    <sortCondition descending="1" ref="L8:L27"/>
  </sortState>
  <mergeCells count="8">
    <mergeCell ref="A1:O1"/>
    <mergeCell ref="H6:O6"/>
    <mergeCell ref="K7:L7"/>
    <mergeCell ref="H7:I7"/>
    <mergeCell ref="N7:O7"/>
    <mergeCell ref="B6:F6"/>
    <mergeCell ref="B5:F5"/>
    <mergeCell ref="H5:L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Sample Instruction Sheet</vt:lpstr>
      <vt:lpstr>Blank Score Sheet</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Dang</dc:creator>
  <cp:lastModifiedBy>Niki Blois</cp:lastModifiedBy>
  <dcterms:created xsi:type="dcterms:W3CDTF">2014-12-20T15:49:03Z</dcterms:created>
  <dcterms:modified xsi:type="dcterms:W3CDTF">2015-10-09T19:58:20Z</dcterms:modified>
</cp:coreProperties>
</file>